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u Computador\Desktop\SECRETARIAS 2019\SEC. FINANÇAS\"/>
    </mc:Choice>
  </mc:AlternateContent>
  <xr:revisionPtr revIDLastSave="0" documentId="13_ncr:1_{B3CC3E40-D32F-4DA4-B359-B2950D48C9C0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DEMONSTRATIVO DE RESULTADO " sheetId="1" r:id="rId1"/>
  </sheets>
  <definedNames>
    <definedName name="_xlnm.Print_Area" localSheetId="0">'DEMONSTRATIVO DE RESULTADO '!$A$1:$D$110</definedName>
  </definedNames>
  <calcPr calcId="181029"/>
</workbook>
</file>

<file path=xl/calcChain.xml><?xml version="1.0" encoding="utf-8"?>
<calcChain xmlns="http://schemas.openxmlformats.org/spreadsheetml/2006/main">
  <c r="A103" i="1" l="1"/>
  <c r="D41" i="1"/>
  <c r="D97" i="1" s="1"/>
  <c r="D8" i="1"/>
  <c r="D93" i="1"/>
  <c r="D76" i="1" l="1"/>
  <c r="D47" i="1"/>
  <c r="D98" i="1" s="1"/>
  <c r="D28" i="1"/>
  <c r="D31" i="1"/>
  <c r="D95" i="1" l="1"/>
  <c r="D81" i="1"/>
  <c r="D84" i="1" l="1"/>
  <c r="D13" i="1"/>
  <c r="D14" i="1" s="1"/>
  <c r="D60" i="1" l="1"/>
  <c r="D53" i="1"/>
  <c r="D57" i="1"/>
  <c r="D87" i="1" l="1"/>
  <c r="A105" i="1"/>
  <c r="A104" i="1"/>
  <c r="A102" i="1"/>
  <c r="A101" i="1"/>
  <c r="A100" i="1"/>
  <c r="A99" i="1"/>
  <c r="A98" i="1"/>
  <c r="A97" i="1"/>
  <c r="A95" i="1"/>
  <c r="D104" i="1"/>
  <c r="D103" i="1"/>
  <c r="D102" i="1"/>
  <c r="D99" i="1" l="1"/>
  <c r="D101" i="1"/>
  <c r="D100" i="1"/>
  <c r="D105" i="1" l="1"/>
  <c r="D106" i="1" l="1"/>
  <c r="D107" i="1" s="1"/>
</calcChain>
</file>

<file path=xl/sharedStrings.xml><?xml version="1.0" encoding="utf-8"?>
<sst xmlns="http://schemas.openxmlformats.org/spreadsheetml/2006/main" count="99" uniqueCount="97">
  <si>
    <t>DESPESAS</t>
  </si>
  <si>
    <t>ENERGIA ELÉTRICA</t>
  </si>
  <si>
    <t>FOTOCÓPIAS E ENCADERNAÇÕES</t>
  </si>
  <si>
    <t>PRESTAÇÃO DE SERVIÇOS</t>
  </si>
  <si>
    <t>DESPESAS COM VEÍCULOS</t>
  </si>
  <si>
    <t>REPAROS E MANUTENÇÃO</t>
  </si>
  <si>
    <t>TAXI E CONDUÇÃO</t>
  </si>
  <si>
    <t>RESUMO</t>
  </si>
  <si>
    <t>TOTAL MENSALIDADES</t>
  </si>
  <si>
    <t>MATERIAL DE ESCRITÓRIO</t>
  </si>
  <si>
    <t>TOTAL DESPESAS COM VEÍCULOS</t>
  </si>
  <si>
    <t>TARIFAS E DESPESAS BANCÁRIAS</t>
  </si>
  <si>
    <t>RECEITAS</t>
  </si>
  <si>
    <t>TOTAL GERAL RECEITAS</t>
  </si>
  <si>
    <t>TOTAL GERAL DESPESAS</t>
  </si>
  <si>
    <t>MENSALIDADES</t>
  </si>
  <si>
    <t>DESPESAS LIBERAÇÃO DIRETORIAS ESTADUAL E NÚCLEOS SINDICAIS (70%) - Regimento Único</t>
  </si>
  <si>
    <t>IPVA E LICENCIAMENTO ANUAL</t>
  </si>
  <si>
    <t>ALIMENTAÇÃO</t>
  </si>
  <si>
    <t>DESPESAS ATIVIDADES INSTITUCIONAIS ESTATUTÁRIAS</t>
  </si>
  <si>
    <t>TOTAL DESPESAS OPERACIONAIS ADMINISTRATIVAS</t>
  </si>
  <si>
    <t>TOTAL PRESTAÇÃO DE SERVIÇOS</t>
  </si>
  <si>
    <t>DESPESAS AÇÃO SINDICAL DE BASE</t>
  </si>
  <si>
    <t>TOTAL DESPESAS AÇÃO SINDICAL DE BASE</t>
  </si>
  <si>
    <t>TOTAL ATIVIDADES INSTITUCIONAIS ESTATUTÁRIAS</t>
  </si>
  <si>
    <t>FUNDO DE MOBILIZAÇÃO (art. 113, I, do Estatuto)</t>
  </si>
  <si>
    <t>TOTAL FUNDO DE MOBILIZAÇÃO</t>
  </si>
  <si>
    <t>DOAÇÕES PARA ENTIDADES SINDICAIS E MOVIMENTOS SOCIAIS</t>
  </si>
  <si>
    <t>ESTACIONAMENTOS</t>
  </si>
  <si>
    <t>TOTAL DESPESAS TRIBUTÁRIAS, FINANCEIRAS E JUDICIAIS</t>
  </si>
  <si>
    <t>DESPESAS OPERACIONAIS ADMINISTRATIVAS</t>
  </si>
  <si>
    <t>MENSALIDADES SINDICAIS PAGAS EM BALCÃO</t>
  </si>
  <si>
    <t>MENSALIDADES MUNICIPAIS ITAIPULÂNDIA E SERRANOPOLIS</t>
  </si>
  <si>
    <t>OUTRAS RENDAS</t>
  </si>
  <si>
    <t>TOTAL OUTRAS RENDAS</t>
  </si>
  <si>
    <t>CONDOMINIO</t>
  </si>
  <si>
    <t xml:space="preserve">CORREIO </t>
  </si>
  <si>
    <t xml:space="preserve">TOTAL DESPESAS LIBERAÇÃO DIRETORIAS  REGIONAL </t>
  </si>
  <si>
    <t>VENDA DE AGENDAS</t>
  </si>
  <si>
    <t>JORNAIS E REVISTAS - GAZETA</t>
  </si>
  <si>
    <t>VALE REFEIÇÃO E VALE TRANSPORTE FUNCIONÁRIA SUBSTITUTA (FÉRIAS)</t>
  </si>
  <si>
    <t xml:space="preserve">MATERIAIS DE PROCESSAMENTO DE DADOS </t>
  </si>
  <si>
    <t>IMPOSTOS E TAXAS</t>
  </si>
  <si>
    <t>CURSOS E FORMAÇÃO REGIONAIS</t>
  </si>
  <si>
    <t>SEMINÁRIO ESTADUAL</t>
  </si>
  <si>
    <t>ASSEMBLEIA REGIONAL</t>
  </si>
  <si>
    <t>REUNIÃO DO CONSELHO ESTADUAL</t>
  </si>
  <si>
    <t>GREVES/PARALISAÇÕES - CATEGORIA</t>
  </si>
  <si>
    <t>MOBILIZAÇÃO 30 DE AGOSTO</t>
  </si>
  <si>
    <t>CÓPIA DE CHAVES</t>
  </si>
  <si>
    <t>RECARGA DE EXTINTOR</t>
  </si>
  <si>
    <t>REPARO CABO DE SOM DO NS</t>
  </si>
  <si>
    <t>LIBERAÇÕES -  (DANIELLI 20H; SILVIO 20H (10H NS); RENATO 10H E TANEA 20H NS)</t>
  </si>
  <si>
    <t>CONAPE</t>
  </si>
  <si>
    <t>REUNIÃO DO CONSELHO REGIONAL</t>
  </si>
  <si>
    <t>SALDO 2017</t>
  </si>
  <si>
    <t>RESTITUIÇÃO DE MENSALIDADES - ITAIPULANDIA</t>
  </si>
  <si>
    <t>REFORMAS DE IMÓVEIS - TORNEIRA</t>
  </si>
  <si>
    <t>MANUTENÇÃO AR CONDICIONADO - 3</t>
  </si>
  <si>
    <t>FAIXA E COROA DE FLORES EM HOMENAGEM A TANEA</t>
  </si>
  <si>
    <t>ASSEMBLEIA - (ônibus e alimentação)</t>
  </si>
  <si>
    <t xml:space="preserve">REUNIÕES INSTITUCIONAIS </t>
  </si>
  <si>
    <t>CURSOS E FORMAÇÃO ESTADUAL</t>
  </si>
  <si>
    <t>RESTITUIÇÃO PASSAGENS /COMBUSTÍVEL/ALIMENTAÇÃO(REUNIÃO CONSELHO ESTADUAL)</t>
  </si>
  <si>
    <t>SERVIÇO DE LIMPEZA DO NS</t>
  </si>
  <si>
    <t>MATERIAL DE COPA E COZINHA/LIMPEZA</t>
  </si>
  <si>
    <t>AQUISIÇÃO DE MÓVEIS E EQUIPAMENTOS</t>
  </si>
  <si>
    <t xml:space="preserve">MICROFONE </t>
  </si>
  <si>
    <t>TOTAL DESPESAS DE MÓVEIS E EQUIPAMENTOS</t>
  </si>
  <si>
    <t>TELEFONES FIXO E CELULARES</t>
  </si>
  <si>
    <t>COLETIVO REGIONAL APOSENTADOS</t>
  </si>
  <si>
    <t xml:space="preserve">COMBUSTÍVEL </t>
  </si>
  <si>
    <t>COLETIVO REGIONAL DE FUNCIONÁRIOS</t>
  </si>
  <si>
    <t>MOBILIZAÇÃO DA CATEGORIA/COMBUSTIVEL/PANFLETOS/FAIXAS/ONIBUS/ALIM.</t>
  </si>
  <si>
    <t>COLETIVO REGIONAL DE PEDAGOGOS</t>
  </si>
  <si>
    <t>HOSPEDAGEM</t>
  </si>
  <si>
    <t>CONTRATAÇÃO DE ADVOGADO</t>
  </si>
  <si>
    <t>SEMINARIO REGIONAL (militarização, comunicação )</t>
  </si>
  <si>
    <t>COLETIVO ESTADUAL (combate a LGBTFOBIA)</t>
  </si>
  <si>
    <t>DOAÇÕES  PARA ENTIDADES SINDICAIS E MOVIMENTOS SOCIAIS</t>
  </si>
  <si>
    <t>TOTAL FUNDO DE GREVE</t>
  </si>
  <si>
    <t>JUROS DE APLICAÇÃO DA POUPUANÇA FUNDO DE GREVE</t>
  </si>
  <si>
    <t>TOTAL GERAL RENDAS 2018</t>
  </si>
  <si>
    <t>TOTAL GERAL RECEITAS 2018</t>
  </si>
  <si>
    <t>SUPERAVIT DO ANO DE 2018</t>
  </si>
  <si>
    <t>FUNDO DE GREVE</t>
  </si>
  <si>
    <t>TOTAL SALDO CONTA BANCÁRIA 2017</t>
  </si>
  <si>
    <t>REPASSE DE MENSALIDADES  - ESTADUAL</t>
  </si>
  <si>
    <t>SEGURO DO VEÍCULO</t>
  </si>
  <si>
    <t>ASSESSORIA DE COMUNICAÇÃO</t>
  </si>
  <si>
    <t xml:space="preserve">DESPESAS TRIBUTÁRIAS, FINANCEIRAS </t>
  </si>
  <si>
    <t>TOTAL DOAÇÕES  PARA ENTIDADES SINDICAIS E MOVIMENTOS SOCIAIS</t>
  </si>
  <si>
    <t>FUNDO DE GREVE - POUPANÇA</t>
  </si>
  <si>
    <t xml:space="preserve">CÁTIA RONSANI CASTRO                                                                                                            SILVIO BORGES DA SILVA JUNIOR </t>
  </si>
  <si>
    <t xml:space="preserve">          PRESIDENTA                                                                                                                                  SECRETÁRIO DE FINANÇAS</t>
  </si>
  <si>
    <t>DEMONSTRAÇÃO DO RESULTADO DO EXERCÍCIO DE 2018 - NS FOZ DO IGUAÇU</t>
  </si>
  <si>
    <t>FOZ DO IGUAÇU - 13 de abril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</si>
</sst>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#,##0.00&quot; &quot;;&quot; (&quot;#,##0.00&quot;)&quot;;&quot; -&quot;#&quot; &quot;;@&quot; &quot;"/>
    <numFmt numFmtId="165" formatCode="[$R$-416]&quot; &quot;#,##0.00;[Red]&quot;-&quot;[$R$-416]&quot; &quot;#,##0.00"/>
  </numFmts>
  <fonts count="19">
    <font>
      <sz val="11"/>
      <color theme="1"/>
      <name val="Arial1"/>
    </font>
    <font>
      <sz val="11"/>
      <color theme="1"/>
      <name val="Arial1"/>
    </font>
    <font>
      <b/>
      <i/>
      <sz val="16"/>
      <color theme="1"/>
      <name val="Arial1"/>
    </font>
    <font>
      <b/>
      <i/>
      <u/>
      <sz val="11"/>
      <color theme="1"/>
      <name val="Arial1"/>
    </font>
    <font>
      <sz val="10"/>
      <color theme="1"/>
      <name val="Arial1"/>
    </font>
    <font>
      <b/>
      <sz val="14"/>
      <color theme="1"/>
      <name val="Arial2"/>
    </font>
    <font>
      <b/>
      <sz val="12"/>
      <color theme="1"/>
      <name val="Arial2"/>
    </font>
    <font>
      <b/>
      <sz val="10"/>
      <color theme="1"/>
      <name val="Arial2"/>
    </font>
    <font>
      <sz val="10"/>
      <color theme="1"/>
      <name val="Arial2"/>
    </font>
    <font>
      <sz val="10"/>
      <name val="Arial1"/>
    </font>
    <font>
      <b/>
      <sz val="10"/>
      <name val="Arial2"/>
    </font>
    <font>
      <sz val="11"/>
      <name val="Arial1"/>
    </font>
    <font>
      <sz val="9"/>
      <name val="Arial1"/>
    </font>
    <font>
      <sz val="11"/>
      <color rgb="FFFF0000"/>
      <name val="Arial1"/>
    </font>
    <font>
      <sz val="9"/>
      <color theme="1"/>
      <name val="Arial1"/>
    </font>
    <font>
      <b/>
      <sz val="9"/>
      <color theme="1"/>
      <name val="Arial2"/>
    </font>
    <font>
      <b/>
      <sz val="9"/>
      <name val="Arial2"/>
    </font>
    <font>
      <sz val="9"/>
      <name val="Arial2"/>
    </font>
    <font>
      <b/>
      <sz val="9"/>
      <name val="Arial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8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7" fillId="0" borderId="1" xfId="0" applyFont="1" applyBorder="1"/>
    <xf numFmtId="0" fontId="0" fillId="0" borderId="1" xfId="0" applyBorder="1"/>
    <xf numFmtId="164" fontId="4" fillId="0" borderId="0" xfId="1" applyFont="1"/>
    <xf numFmtId="164" fontId="7" fillId="0" borderId="1" xfId="1" applyFont="1" applyBorder="1"/>
    <xf numFmtId="0" fontId="7" fillId="0" borderId="0" xfId="0" applyFont="1"/>
    <xf numFmtId="0" fontId="8" fillId="0" borderId="0" xfId="0" applyFont="1"/>
    <xf numFmtId="0" fontId="4" fillId="0" borderId="0" xfId="0" applyFont="1"/>
    <xf numFmtId="0" fontId="7" fillId="0" borderId="0" xfId="0" applyFont="1" applyAlignment="1">
      <alignment horizontal="center"/>
    </xf>
    <xf numFmtId="164" fontId="9" fillId="0" borderId="0" xfId="1" applyFont="1"/>
    <xf numFmtId="0" fontId="11" fillId="0" borderId="0" xfId="0" applyFont="1"/>
    <xf numFmtId="164" fontId="10" fillId="0" borderId="0" xfId="1" applyFont="1"/>
    <xf numFmtId="0" fontId="12" fillId="0" borderId="0" xfId="0" applyFont="1"/>
    <xf numFmtId="0" fontId="13" fillId="0" borderId="0" xfId="0" applyFont="1"/>
    <xf numFmtId="4" fontId="0" fillId="0" borderId="0" xfId="0" applyNumberFormat="1"/>
    <xf numFmtId="0" fontId="14" fillId="0" borderId="0" xfId="0" applyFont="1"/>
    <xf numFmtId="0" fontId="12" fillId="0" borderId="0" xfId="0" applyFont="1" applyAlignment="1">
      <alignment horizontal="left"/>
    </xf>
    <xf numFmtId="44" fontId="14" fillId="0" borderId="0" xfId="7" applyFont="1"/>
    <xf numFmtId="0" fontId="14" fillId="0" borderId="0" xfId="0" applyFont="1" applyAlignment="1">
      <alignment horizontal="left"/>
    </xf>
    <xf numFmtId="0" fontId="16" fillId="0" borderId="1" xfId="0" applyFont="1" applyBorder="1"/>
    <xf numFmtId="164" fontId="16" fillId="0" borderId="1" xfId="1" applyFont="1" applyBorder="1"/>
    <xf numFmtId="4" fontId="12" fillId="0" borderId="1" xfId="0" applyNumberFormat="1" applyFont="1" applyBorder="1"/>
    <xf numFmtId="164" fontId="12" fillId="0" borderId="0" xfId="1" applyFont="1"/>
    <xf numFmtId="0" fontId="17" fillId="0" borderId="0" xfId="0" applyFont="1"/>
    <xf numFmtId="0" fontId="16" fillId="0" borderId="0" xfId="0" applyFont="1"/>
    <xf numFmtId="164" fontId="17" fillId="0" borderId="0" xfId="0" applyNumberFormat="1" applyFont="1"/>
    <xf numFmtId="0" fontId="16" fillId="0" borderId="1" xfId="0" applyFont="1" applyBorder="1" applyAlignment="1">
      <alignment horizontal="left"/>
    </xf>
    <xf numFmtId="0" fontId="12" fillId="0" borderId="3" xfId="0" applyFont="1" applyBorder="1"/>
    <xf numFmtId="164" fontId="12" fillId="0" borderId="3" xfId="1" applyFont="1" applyBorder="1"/>
    <xf numFmtId="0" fontId="12" fillId="0" borderId="5" xfId="0" applyFont="1" applyBorder="1"/>
    <xf numFmtId="164" fontId="12" fillId="0" borderId="5" xfId="1" applyFont="1" applyBorder="1"/>
    <xf numFmtId="0" fontId="12" fillId="0" borderId="1" xfId="0" applyFont="1" applyBorder="1"/>
    <xf numFmtId="0" fontId="16" fillId="0" borderId="8" xfId="0" applyFont="1" applyBorder="1"/>
    <xf numFmtId="164" fontId="16" fillId="0" borderId="8" xfId="1" applyFont="1" applyBorder="1"/>
    <xf numFmtId="0" fontId="12" fillId="0" borderId="8" xfId="0" applyFont="1" applyBorder="1"/>
    <xf numFmtId="0" fontId="18" fillId="0" borderId="6" xfId="0" applyFont="1" applyBorder="1"/>
    <xf numFmtId="164" fontId="12" fillId="0" borderId="4" xfId="1" applyFont="1" applyBorder="1"/>
    <xf numFmtId="0" fontId="12" fillId="0" borderId="4" xfId="0" applyFont="1" applyBorder="1"/>
    <xf numFmtId="164" fontId="18" fillId="0" borderId="7" xfId="1" applyFont="1" applyBorder="1"/>
    <xf numFmtId="0" fontId="16" fillId="0" borderId="4" xfId="0" applyFont="1" applyBorder="1"/>
    <xf numFmtId="164" fontId="17" fillId="0" borderId="0" xfId="1" applyFont="1"/>
    <xf numFmtId="0" fontId="16" fillId="0" borderId="2" xfId="0" applyFont="1" applyBorder="1"/>
    <xf numFmtId="164" fontId="16" fillId="0" borderId="2" xfId="1" applyFont="1" applyBorder="1"/>
    <xf numFmtId="0" fontId="12" fillId="0" borderId="2" xfId="0" applyFont="1" applyBorder="1"/>
    <xf numFmtId="43" fontId="12" fillId="0" borderId="0" xfId="6" applyFont="1"/>
    <xf numFmtId="0" fontId="0" fillId="0" borderId="0" xfId="0" applyBorder="1"/>
    <xf numFmtId="0" fontId="17" fillId="0" borderId="0" xfId="0" applyFont="1" applyAlignme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6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6" fillId="0" borderId="1" xfId="0" applyFont="1" applyBorder="1"/>
    <xf numFmtId="0" fontId="17" fillId="0" borderId="0" xfId="0" applyFont="1"/>
    <xf numFmtId="0" fontId="16" fillId="0" borderId="0" xfId="0" applyFont="1" applyAlignment="1">
      <alignment horizontal="center"/>
    </xf>
    <xf numFmtId="0" fontId="12" fillId="0" borderId="1" xfId="0" applyFont="1" applyBorder="1"/>
    <xf numFmtId="0" fontId="15" fillId="0" borderId="0" xfId="0" applyFont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8" fillId="0" borderId="4" xfId="0" applyFont="1" applyBorder="1" applyAlignment="1">
      <alignment horizontal="left"/>
    </xf>
  </cellXfs>
  <cellStyles count="8">
    <cellStyle name="Excel_BuiltIn_Comma" xfId="1" xr:uid="{00000000-0005-0000-0000-000000000000}"/>
    <cellStyle name="Heading" xfId="2" xr:uid="{00000000-0005-0000-0000-000001000000}"/>
    <cellStyle name="Heading1" xfId="3" xr:uid="{00000000-0005-0000-0000-000002000000}"/>
    <cellStyle name="Moeda" xfId="7" builtinId="4"/>
    <cellStyle name="Normal" xfId="0" builtinId="0" customBuiltin="1"/>
    <cellStyle name="Result" xfId="4" xr:uid="{00000000-0005-0000-0000-000004000000}"/>
    <cellStyle name="Result2" xfId="5" xr:uid="{00000000-0005-0000-0000-000005000000}"/>
    <cellStyle name="Vírgula" xfId="6" builtinId="3"/>
  </cellStyles>
  <dxfs count="0"/>
  <tableStyles count="0" defaultTableStyle="TableStyleMedium9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7"/>
  <sheetViews>
    <sheetView tabSelected="1" topLeftCell="A97" workbookViewId="0">
      <selection activeCell="E115" sqref="E115"/>
    </sheetView>
  </sheetViews>
  <sheetFormatPr defaultRowHeight="14.25"/>
  <cols>
    <col min="1" max="1" width="45.125" customWidth="1"/>
    <col min="2" max="2" width="13.75" customWidth="1"/>
    <col min="3" max="3" width="14.375" customWidth="1"/>
    <col min="4" max="4" width="15.125" customWidth="1"/>
    <col min="5" max="5" width="28.125" customWidth="1"/>
    <col min="6" max="1015" width="8.375" customWidth="1"/>
  </cols>
  <sheetData>
    <row r="1" spans="1:5">
      <c r="A1" s="55" t="s">
        <v>95</v>
      </c>
      <c r="B1" s="55"/>
      <c r="C1" s="55"/>
      <c r="D1" s="55"/>
    </row>
    <row r="2" spans="1:5">
      <c r="A2" s="56"/>
      <c r="B2" s="56"/>
      <c r="C2" s="56"/>
      <c r="D2" s="56"/>
    </row>
    <row r="3" spans="1:5">
      <c r="A3" s="19" t="s">
        <v>86</v>
      </c>
      <c r="B3" s="20"/>
      <c r="C3" s="21"/>
      <c r="D3" s="20">
        <v>17711.28</v>
      </c>
    </row>
    <row r="4" spans="1:5">
      <c r="A4" s="57" t="s">
        <v>15</v>
      </c>
      <c r="B4" s="57"/>
      <c r="C4" s="57"/>
      <c r="D4" s="57"/>
    </row>
    <row r="5" spans="1:5">
      <c r="A5" s="12" t="s">
        <v>31</v>
      </c>
      <c r="B5" s="22"/>
      <c r="C5" s="12"/>
      <c r="D5" s="22">
        <v>4777.0200000000004</v>
      </c>
    </row>
    <row r="6" spans="1:5">
      <c r="A6" s="12" t="s">
        <v>32</v>
      </c>
      <c r="B6" s="22"/>
      <c r="C6" s="12"/>
      <c r="D6" s="22">
        <v>13540.21</v>
      </c>
    </row>
    <row r="7" spans="1:5">
      <c r="A7" s="23" t="s">
        <v>87</v>
      </c>
      <c r="B7" s="24"/>
      <c r="C7" s="24"/>
      <c r="D7" s="25">
        <v>211244.99</v>
      </c>
    </row>
    <row r="8" spans="1:5">
      <c r="A8" s="26" t="s">
        <v>8</v>
      </c>
      <c r="B8" s="20"/>
      <c r="C8" s="21"/>
      <c r="D8" s="20">
        <f>SUM(D5,D6,D7)</f>
        <v>229562.22</v>
      </c>
    </row>
    <row r="9" spans="1:5">
      <c r="A9" s="51" t="s">
        <v>33</v>
      </c>
      <c r="B9" s="51"/>
      <c r="C9" s="51"/>
      <c r="D9" s="51"/>
    </row>
    <row r="10" spans="1:5">
      <c r="A10" s="27" t="s">
        <v>38</v>
      </c>
      <c r="B10" s="28"/>
      <c r="C10" s="27"/>
      <c r="D10" s="28">
        <v>1040</v>
      </c>
    </row>
    <row r="11" spans="1:5">
      <c r="A11" s="29" t="s">
        <v>63</v>
      </c>
      <c r="B11" s="30"/>
      <c r="C11" s="29"/>
      <c r="D11" s="30">
        <v>936.47</v>
      </c>
    </row>
    <row r="12" spans="1:5">
      <c r="A12" s="29" t="s">
        <v>81</v>
      </c>
      <c r="B12" s="30"/>
      <c r="C12" s="29"/>
      <c r="D12" s="30">
        <v>169.31</v>
      </c>
    </row>
    <row r="13" spans="1:5">
      <c r="A13" s="19" t="s">
        <v>34</v>
      </c>
      <c r="B13" s="20"/>
      <c r="C13" s="31"/>
      <c r="D13" s="20">
        <f>SUM(D10:D12)</f>
        <v>2145.7800000000002</v>
      </c>
    </row>
    <row r="14" spans="1:5">
      <c r="A14" s="19" t="s">
        <v>82</v>
      </c>
      <c r="B14" s="20"/>
      <c r="C14" s="31"/>
      <c r="D14" s="20">
        <f>SUM(D8,D13)</f>
        <v>231708</v>
      </c>
    </row>
    <row r="15" spans="1:5">
      <c r="A15" s="51" t="s">
        <v>30</v>
      </c>
      <c r="B15" s="51"/>
      <c r="C15" s="51"/>
      <c r="D15" s="51"/>
      <c r="E15" s="10"/>
    </row>
    <row r="16" spans="1:5">
      <c r="A16" s="12" t="s">
        <v>9</v>
      </c>
      <c r="B16" s="22"/>
      <c r="C16" s="12"/>
      <c r="D16" s="22">
        <v>1029.9100000000001</v>
      </c>
      <c r="E16" s="10"/>
    </row>
    <row r="17" spans="1:5">
      <c r="A17" s="12" t="s">
        <v>65</v>
      </c>
      <c r="B17" s="22"/>
      <c r="C17" s="12"/>
      <c r="D17" s="22">
        <v>766.99</v>
      </c>
      <c r="E17" s="10"/>
    </row>
    <row r="18" spans="1:5">
      <c r="A18" s="12" t="s">
        <v>57</v>
      </c>
      <c r="B18" s="22"/>
      <c r="C18" s="12"/>
      <c r="D18" s="22">
        <v>67.5</v>
      </c>
      <c r="E18" s="10"/>
    </row>
    <row r="19" spans="1:5">
      <c r="A19" s="12" t="s">
        <v>2</v>
      </c>
      <c r="B19" s="22"/>
      <c r="C19" s="12"/>
      <c r="D19" s="22">
        <v>516.95000000000005</v>
      </c>
      <c r="E19" s="10"/>
    </row>
    <row r="20" spans="1:5">
      <c r="A20" s="12" t="s">
        <v>49</v>
      </c>
      <c r="B20" s="22"/>
      <c r="C20" s="12"/>
      <c r="D20" s="22">
        <v>32</v>
      </c>
      <c r="E20" s="10"/>
    </row>
    <row r="21" spans="1:5">
      <c r="A21" s="12" t="s">
        <v>41</v>
      </c>
      <c r="B21" s="22"/>
      <c r="C21" s="12"/>
      <c r="D21" s="22">
        <v>1040</v>
      </c>
      <c r="E21" s="10"/>
    </row>
    <row r="22" spans="1:5">
      <c r="A22" s="12" t="s">
        <v>56</v>
      </c>
      <c r="B22" s="22"/>
      <c r="C22" s="12"/>
      <c r="D22" s="22">
        <v>3609.36</v>
      </c>
      <c r="E22" s="12"/>
    </row>
    <row r="23" spans="1:5">
      <c r="A23" s="12" t="s">
        <v>35</v>
      </c>
      <c r="B23" s="22"/>
      <c r="C23" s="12"/>
      <c r="D23" s="22">
        <v>5917.43</v>
      </c>
      <c r="E23" s="10"/>
    </row>
    <row r="24" spans="1:5">
      <c r="A24" s="12" t="s">
        <v>1</v>
      </c>
      <c r="B24" s="22"/>
      <c r="C24" s="12"/>
      <c r="D24" s="22">
        <v>2101.37</v>
      </c>
      <c r="E24" s="10"/>
    </row>
    <row r="25" spans="1:5">
      <c r="A25" s="12" t="s">
        <v>69</v>
      </c>
      <c r="B25" s="22"/>
      <c r="C25" s="12"/>
      <c r="D25" s="22">
        <v>12234.46</v>
      </c>
      <c r="E25" s="10"/>
    </row>
    <row r="26" spans="1:5">
      <c r="A26" s="12" t="s">
        <v>36</v>
      </c>
      <c r="B26" s="22"/>
      <c r="C26" s="12"/>
      <c r="D26" s="22">
        <v>223.65</v>
      </c>
      <c r="E26" s="10"/>
    </row>
    <row r="27" spans="1:5">
      <c r="A27" s="12" t="s">
        <v>39</v>
      </c>
      <c r="B27" s="22"/>
      <c r="C27" s="12"/>
      <c r="D27" s="22">
        <v>400</v>
      </c>
      <c r="E27" s="10"/>
    </row>
    <row r="28" spans="1:5">
      <c r="A28" s="32" t="s">
        <v>20</v>
      </c>
      <c r="B28" s="33"/>
      <c r="C28" s="34"/>
      <c r="D28" s="33">
        <f>SUM(D16:D27)</f>
        <v>27939.620000000003</v>
      </c>
      <c r="E28" s="10"/>
    </row>
    <row r="29" spans="1:5">
      <c r="A29" s="58" t="s">
        <v>66</v>
      </c>
      <c r="B29" s="58"/>
      <c r="C29" s="58"/>
      <c r="D29" s="58"/>
      <c r="E29" s="45"/>
    </row>
    <row r="30" spans="1:5">
      <c r="A30" s="12" t="s">
        <v>67</v>
      </c>
      <c r="B30" s="22"/>
      <c r="C30" s="12"/>
      <c r="D30" s="22">
        <v>65</v>
      </c>
    </row>
    <row r="31" spans="1:5">
      <c r="A31" s="35" t="s">
        <v>68</v>
      </c>
      <c r="B31" s="36"/>
      <c r="C31" s="37"/>
      <c r="D31" s="38">
        <f>SUM(D30:D30)</f>
        <v>65</v>
      </c>
    </row>
    <row r="32" spans="1:5">
      <c r="A32" s="39" t="s">
        <v>3</v>
      </c>
      <c r="B32" s="36"/>
      <c r="C32" s="37"/>
      <c r="D32" s="37"/>
    </row>
    <row r="33" spans="1:5">
      <c r="A33" s="12" t="s">
        <v>50</v>
      </c>
      <c r="B33" s="22"/>
      <c r="C33" s="12"/>
      <c r="D33" s="22">
        <v>60</v>
      </c>
    </row>
    <row r="34" spans="1:5">
      <c r="A34" s="12" t="s">
        <v>58</v>
      </c>
      <c r="B34" s="22"/>
      <c r="C34" s="12"/>
      <c r="D34" s="22">
        <v>1450</v>
      </c>
    </row>
    <row r="35" spans="1:5">
      <c r="A35" s="12" t="s">
        <v>64</v>
      </c>
      <c r="B35" s="22"/>
      <c r="C35" s="12"/>
      <c r="D35" s="22">
        <v>4165</v>
      </c>
    </row>
    <row r="36" spans="1:5">
      <c r="A36" s="12" t="s">
        <v>40</v>
      </c>
      <c r="B36" s="22"/>
      <c r="C36" s="12"/>
      <c r="D36" s="22">
        <v>739.8</v>
      </c>
    </row>
    <row r="37" spans="1:5">
      <c r="A37" s="12" t="s">
        <v>59</v>
      </c>
      <c r="B37" s="22"/>
      <c r="C37" s="12"/>
      <c r="D37" s="22">
        <v>385</v>
      </c>
    </row>
    <row r="38" spans="1:5">
      <c r="A38" s="12" t="s">
        <v>89</v>
      </c>
      <c r="B38" s="22"/>
      <c r="C38" s="12"/>
      <c r="D38" s="22">
        <v>24460</v>
      </c>
    </row>
    <row r="39" spans="1:5">
      <c r="A39" s="12" t="s">
        <v>76</v>
      </c>
      <c r="B39" s="22"/>
      <c r="C39" s="12"/>
      <c r="D39" s="22">
        <v>1144.1099999999999</v>
      </c>
    </row>
    <row r="40" spans="1:5">
      <c r="A40" s="12" t="s">
        <v>51</v>
      </c>
      <c r="B40" s="22"/>
      <c r="C40" s="12"/>
      <c r="D40" s="22">
        <v>319.5</v>
      </c>
    </row>
    <row r="41" spans="1:5">
      <c r="A41" s="19" t="s">
        <v>21</v>
      </c>
      <c r="B41" s="20"/>
      <c r="C41" s="31"/>
      <c r="D41" s="20">
        <f>SUM(D33:D40)</f>
        <v>32723.41</v>
      </c>
      <c r="E41" s="11"/>
    </row>
    <row r="42" spans="1:5">
      <c r="A42" s="51" t="s">
        <v>4</v>
      </c>
      <c r="B42" s="51"/>
      <c r="C42" s="51"/>
      <c r="D42" s="51"/>
    </row>
    <row r="43" spans="1:5">
      <c r="A43" s="12" t="s">
        <v>17</v>
      </c>
      <c r="B43" s="22"/>
      <c r="C43" s="12"/>
      <c r="D43" s="22">
        <v>128.85</v>
      </c>
    </row>
    <row r="44" spans="1:5">
      <c r="A44" s="12" t="s">
        <v>28</v>
      </c>
      <c r="B44" s="22"/>
      <c r="C44" s="12"/>
      <c r="D44" s="22">
        <v>5125</v>
      </c>
    </row>
    <row r="45" spans="1:5">
      <c r="A45" s="12" t="s">
        <v>88</v>
      </c>
      <c r="B45" s="22"/>
      <c r="C45" s="12"/>
      <c r="D45" s="22">
        <v>3595.57</v>
      </c>
    </row>
    <row r="46" spans="1:5">
      <c r="A46" s="12" t="s">
        <v>5</v>
      </c>
      <c r="B46" s="22"/>
      <c r="C46" s="12"/>
      <c r="D46" s="22">
        <v>2514.27</v>
      </c>
    </row>
    <row r="47" spans="1:5">
      <c r="A47" s="19" t="s">
        <v>10</v>
      </c>
      <c r="B47" s="20"/>
      <c r="C47" s="31"/>
      <c r="D47" s="20">
        <f>SUM(D43:D46)</f>
        <v>11363.69</v>
      </c>
    </row>
    <row r="48" spans="1:5">
      <c r="A48" s="51" t="s">
        <v>22</v>
      </c>
      <c r="B48" s="51"/>
      <c r="C48" s="31"/>
      <c r="D48" s="31"/>
    </row>
    <row r="49" spans="1:5">
      <c r="A49" s="23" t="s">
        <v>18</v>
      </c>
      <c r="B49" s="23"/>
      <c r="C49" s="12"/>
      <c r="D49" s="22">
        <v>360.05</v>
      </c>
    </row>
    <row r="50" spans="1:5">
      <c r="A50" s="23" t="s">
        <v>75</v>
      </c>
      <c r="B50" s="23"/>
      <c r="C50" s="12"/>
      <c r="D50" s="22">
        <v>90</v>
      </c>
    </row>
    <row r="51" spans="1:5">
      <c r="A51" s="23" t="s">
        <v>71</v>
      </c>
      <c r="B51" s="23"/>
      <c r="C51" s="12"/>
      <c r="D51" s="22">
        <v>3064.02</v>
      </c>
    </row>
    <row r="52" spans="1:5">
      <c r="A52" s="12" t="s">
        <v>6</v>
      </c>
      <c r="B52" s="40"/>
      <c r="C52" s="12"/>
      <c r="D52" s="22">
        <v>76.400000000000006</v>
      </c>
    </row>
    <row r="53" spans="1:5">
      <c r="A53" s="19" t="s">
        <v>23</v>
      </c>
      <c r="B53" s="20"/>
      <c r="C53" s="31"/>
      <c r="D53" s="20">
        <f>SUM(D49:D52)</f>
        <v>3590.4700000000003</v>
      </c>
    </row>
    <row r="54" spans="1:5">
      <c r="A54" s="51" t="s">
        <v>90</v>
      </c>
      <c r="B54" s="51"/>
      <c r="C54" s="31"/>
      <c r="D54" s="31"/>
    </row>
    <row r="55" spans="1:5">
      <c r="A55" s="12" t="s">
        <v>42</v>
      </c>
      <c r="B55" s="22"/>
      <c r="C55" s="12"/>
      <c r="D55" s="22">
        <v>326.39999999999998</v>
      </c>
    </row>
    <row r="56" spans="1:5">
      <c r="A56" s="12" t="s">
        <v>11</v>
      </c>
      <c r="B56" s="22"/>
      <c r="C56" s="12"/>
      <c r="D56" s="22">
        <v>3392.7</v>
      </c>
    </row>
    <row r="57" spans="1:5">
      <c r="A57" s="19" t="s">
        <v>29</v>
      </c>
      <c r="B57" s="20"/>
      <c r="C57" s="31"/>
      <c r="D57" s="20">
        <f>SUM(D55:D56)</f>
        <v>3719.1</v>
      </c>
    </row>
    <row r="58" spans="1:5">
      <c r="A58" s="51" t="s">
        <v>16</v>
      </c>
      <c r="B58" s="51"/>
      <c r="C58" s="54"/>
      <c r="D58" s="54"/>
    </row>
    <row r="59" spans="1:5">
      <c r="A59" s="12" t="s">
        <v>52</v>
      </c>
      <c r="B59" s="40"/>
      <c r="C59" s="12"/>
      <c r="D59" s="40">
        <v>14454.83</v>
      </c>
    </row>
    <row r="60" spans="1:5">
      <c r="A60" s="19" t="s">
        <v>37</v>
      </c>
      <c r="B60" s="20"/>
      <c r="C60" s="31"/>
      <c r="D60" s="20">
        <f>SUM(D59:D59)</f>
        <v>14454.83</v>
      </c>
    </row>
    <row r="61" spans="1:5">
      <c r="A61" s="51" t="s">
        <v>19</v>
      </c>
      <c r="B61" s="51"/>
      <c r="C61" s="31"/>
      <c r="D61" s="31"/>
    </row>
    <row r="62" spans="1:5">
      <c r="A62" s="12" t="s">
        <v>60</v>
      </c>
      <c r="B62" s="22"/>
      <c r="C62" s="12"/>
      <c r="D62" s="22">
        <v>19276.64</v>
      </c>
      <c r="E62" s="15"/>
    </row>
    <row r="63" spans="1:5">
      <c r="A63" s="12" t="s">
        <v>53</v>
      </c>
      <c r="B63" s="22"/>
      <c r="C63" s="12"/>
      <c r="D63" s="22">
        <v>2422.6799999999998</v>
      </c>
    </row>
    <row r="64" spans="1:5">
      <c r="A64" s="12" t="s">
        <v>62</v>
      </c>
      <c r="B64" s="22"/>
      <c r="C64" s="12"/>
      <c r="D64" s="22">
        <v>3627.9</v>
      </c>
      <c r="E64" s="18"/>
    </row>
    <row r="65" spans="1:6">
      <c r="A65" s="12" t="s">
        <v>43</v>
      </c>
      <c r="B65" s="22"/>
      <c r="C65" s="12"/>
      <c r="D65" s="22">
        <v>9283.0499999999993</v>
      </c>
      <c r="E65" s="15"/>
    </row>
    <row r="66" spans="1:6">
      <c r="A66" s="12" t="s">
        <v>61</v>
      </c>
      <c r="B66" s="22"/>
      <c r="C66" s="12"/>
      <c r="D66" s="22">
        <v>763.22</v>
      </c>
      <c r="E66" s="16"/>
    </row>
    <row r="67" spans="1:6">
      <c r="A67" s="12" t="s">
        <v>44</v>
      </c>
      <c r="B67" s="22"/>
      <c r="C67" s="12"/>
      <c r="D67" s="22">
        <v>7083.94</v>
      </c>
      <c r="E67" s="15"/>
    </row>
    <row r="68" spans="1:6">
      <c r="A68" s="12" t="s">
        <v>77</v>
      </c>
      <c r="B68" s="22"/>
      <c r="C68" s="12"/>
      <c r="D68" s="22">
        <v>1968.57</v>
      </c>
      <c r="E68" s="15"/>
    </row>
    <row r="69" spans="1:6">
      <c r="A69" s="12" t="s">
        <v>45</v>
      </c>
      <c r="B69" s="22"/>
      <c r="C69" s="12"/>
      <c r="D69" s="22">
        <v>179.11</v>
      </c>
      <c r="E69" s="10"/>
    </row>
    <row r="70" spans="1:6">
      <c r="A70" s="12" t="s">
        <v>72</v>
      </c>
      <c r="B70" s="22"/>
      <c r="C70" s="12"/>
      <c r="D70" s="22">
        <v>258.72000000000003</v>
      </c>
      <c r="E70" s="12"/>
    </row>
    <row r="71" spans="1:6">
      <c r="A71" s="12" t="s">
        <v>70</v>
      </c>
      <c r="B71" s="22"/>
      <c r="C71" s="12"/>
      <c r="D71" s="22">
        <v>17315.84</v>
      </c>
      <c r="E71" s="12"/>
      <c r="F71" s="13"/>
    </row>
    <row r="72" spans="1:6">
      <c r="A72" s="12" t="s">
        <v>74</v>
      </c>
      <c r="B72" s="22"/>
      <c r="C72" s="12"/>
      <c r="D72" s="22">
        <v>272.5</v>
      </c>
      <c r="E72" s="12"/>
    </row>
    <row r="73" spans="1:6">
      <c r="A73" s="12" t="s">
        <v>78</v>
      </c>
      <c r="B73" s="22"/>
      <c r="C73" s="12"/>
      <c r="D73" s="22">
        <v>848.58</v>
      </c>
      <c r="E73" s="15"/>
    </row>
    <row r="74" spans="1:6">
      <c r="A74" s="12" t="s">
        <v>46</v>
      </c>
      <c r="B74" s="22"/>
      <c r="C74" s="12"/>
      <c r="D74" s="22">
        <v>10484.85</v>
      </c>
      <c r="E74" s="17"/>
    </row>
    <row r="75" spans="1:6">
      <c r="A75" s="12" t="s">
        <v>54</v>
      </c>
      <c r="B75" s="22"/>
      <c r="C75" s="12"/>
      <c r="D75" s="22">
        <v>203.4</v>
      </c>
    </row>
    <row r="76" spans="1:6">
      <c r="A76" s="19" t="s">
        <v>24</v>
      </c>
      <c r="B76" s="20"/>
      <c r="C76" s="31"/>
      <c r="D76" s="20">
        <f>SUM(D62:D75)</f>
        <v>73989.000000000015</v>
      </c>
    </row>
    <row r="77" spans="1:6">
      <c r="A77" s="51" t="s">
        <v>25</v>
      </c>
      <c r="B77" s="51"/>
      <c r="C77" s="54"/>
      <c r="D77" s="54"/>
      <c r="E77" s="10"/>
    </row>
    <row r="78" spans="1:6">
      <c r="A78" s="12" t="s">
        <v>47</v>
      </c>
      <c r="B78" s="40"/>
      <c r="C78" s="12"/>
      <c r="D78" s="40">
        <v>3180</v>
      </c>
      <c r="E78" s="12"/>
    </row>
    <row r="79" spans="1:6">
      <c r="A79" s="12" t="s">
        <v>73</v>
      </c>
      <c r="B79" s="40"/>
      <c r="C79" s="12"/>
      <c r="D79" s="40">
        <v>35800.69</v>
      </c>
      <c r="E79" s="12"/>
    </row>
    <row r="80" spans="1:6">
      <c r="A80" s="12" t="s">
        <v>48</v>
      </c>
      <c r="B80" s="40"/>
      <c r="C80" s="12"/>
      <c r="D80" s="40">
        <v>6439.35</v>
      </c>
    </row>
    <row r="81" spans="1:5">
      <c r="A81" s="19" t="s">
        <v>26</v>
      </c>
      <c r="B81" s="20"/>
      <c r="C81" s="31"/>
      <c r="D81" s="20">
        <f>SUM(D78:D80)</f>
        <v>45420.04</v>
      </c>
    </row>
    <row r="82" spans="1:5">
      <c r="A82" s="51" t="s">
        <v>79</v>
      </c>
      <c r="B82" s="51"/>
      <c r="C82" s="31"/>
      <c r="D82" s="31"/>
    </row>
    <row r="83" spans="1:5">
      <c r="A83" s="12" t="s">
        <v>27</v>
      </c>
      <c r="B83" s="22"/>
      <c r="C83" s="12"/>
      <c r="D83" s="22">
        <v>4984.22</v>
      </c>
      <c r="E83" s="15"/>
    </row>
    <row r="84" spans="1:5">
      <c r="A84" s="19" t="s">
        <v>91</v>
      </c>
      <c r="B84" s="20"/>
      <c r="C84" s="31"/>
      <c r="D84" s="20">
        <f>SUM(D83:D83)</f>
        <v>4984.22</v>
      </c>
    </row>
    <row r="85" spans="1:5">
      <c r="A85" s="12" t="s">
        <v>92</v>
      </c>
      <c r="B85" s="22"/>
      <c r="C85" s="12"/>
      <c r="D85" s="22">
        <v>9820</v>
      </c>
    </row>
    <row r="86" spans="1:5">
      <c r="A86" s="41" t="s">
        <v>80</v>
      </c>
      <c r="B86" s="42"/>
      <c r="C86" s="43"/>
      <c r="D86" s="42">
        <v>9820</v>
      </c>
    </row>
    <row r="87" spans="1:5">
      <c r="A87" s="19" t="s">
        <v>14</v>
      </c>
      <c r="B87" s="20"/>
      <c r="C87" s="31"/>
      <c r="D87" s="20">
        <f>SUM(D28,D31,D41,D47,D53,D57,D60,D76,D81,D84,D86)</f>
        <v>228069.38000000003</v>
      </c>
      <c r="E87" s="14"/>
    </row>
    <row r="88" spans="1:5">
      <c r="A88" s="49" t="s">
        <v>7</v>
      </c>
      <c r="B88" s="49"/>
      <c r="C88" s="49"/>
      <c r="D88" s="49"/>
      <c r="E88" s="10"/>
    </row>
    <row r="89" spans="1:5">
      <c r="A89" s="51" t="s">
        <v>12</v>
      </c>
      <c r="B89" s="51"/>
      <c r="C89" s="31"/>
      <c r="D89" s="31"/>
      <c r="E89" s="10"/>
    </row>
    <row r="90" spans="1:5">
      <c r="A90" s="23" t="s">
        <v>55</v>
      </c>
      <c r="B90" s="23"/>
      <c r="C90" s="12"/>
      <c r="D90" s="44">
        <v>17711.28</v>
      </c>
      <c r="E90" s="10"/>
    </row>
    <row r="91" spans="1:5">
      <c r="A91" s="12" t="s">
        <v>83</v>
      </c>
      <c r="B91" s="40"/>
      <c r="C91" s="12"/>
      <c r="D91" s="40">
        <v>231708</v>
      </c>
      <c r="E91" s="10"/>
    </row>
    <row r="92" spans="1:5">
      <c r="A92" s="12" t="s">
        <v>85</v>
      </c>
      <c r="B92" s="40"/>
      <c r="C92" s="12"/>
      <c r="D92" s="40">
        <v>9820</v>
      </c>
      <c r="E92" s="10"/>
    </row>
    <row r="93" spans="1:5">
      <c r="A93" s="19" t="s">
        <v>13</v>
      </c>
      <c r="B93" s="20"/>
      <c r="C93" s="31"/>
      <c r="D93" s="20">
        <f>SUM(D90,D91,D92)</f>
        <v>259239.28</v>
      </c>
      <c r="E93" s="10"/>
    </row>
    <row r="94" spans="1:5">
      <c r="A94" s="51" t="s">
        <v>0</v>
      </c>
      <c r="B94" s="51"/>
      <c r="C94" s="31"/>
      <c r="D94" s="31"/>
      <c r="E94" s="10"/>
    </row>
    <row r="95" spans="1:5">
      <c r="A95" s="12" t="str">
        <f>A28</f>
        <v>TOTAL DESPESAS OPERACIONAIS ADMINISTRATIVAS</v>
      </c>
      <c r="B95" s="22"/>
      <c r="C95" s="12"/>
      <c r="D95" s="22">
        <f>D28</f>
        <v>27939.620000000003</v>
      </c>
      <c r="E95" s="11"/>
    </row>
    <row r="96" spans="1:5">
      <c r="A96" s="12" t="s">
        <v>68</v>
      </c>
      <c r="B96" s="22"/>
      <c r="C96" s="12"/>
      <c r="D96" s="22">
        <v>65</v>
      </c>
      <c r="E96" s="11"/>
    </row>
    <row r="97" spans="1:5">
      <c r="A97" s="12" t="str">
        <f>A41</f>
        <v>TOTAL PRESTAÇÃO DE SERVIÇOS</v>
      </c>
      <c r="B97" s="22"/>
      <c r="C97" s="12"/>
      <c r="D97" s="22">
        <f>D41</f>
        <v>32723.41</v>
      </c>
      <c r="E97" s="10"/>
    </row>
    <row r="98" spans="1:5">
      <c r="A98" s="12" t="str">
        <f>A47</f>
        <v>TOTAL DESPESAS COM VEÍCULOS</v>
      </c>
      <c r="B98" s="22"/>
      <c r="C98" s="12"/>
      <c r="D98" s="22">
        <f>D47</f>
        <v>11363.69</v>
      </c>
      <c r="E98" s="10"/>
    </row>
    <row r="99" spans="1:5">
      <c r="A99" s="52" t="str">
        <f>A53</f>
        <v>TOTAL DESPESAS AÇÃO SINDICAL DE BASE</v>
      </c>
      <c r="B99" s="52"/>
      <c r="C99" s="12"/>
      <c r="D99" s="22">
        <f>D53</f>
        <v>3590.4700000000003</v>
      </c>
      <c r="E99" s="10"/>
    </row>
    <row r="100" spans="1:5">
      <c r="A100" s="12" t="str">
        <f>A57</f>
        <v>TOTAL DESPESAS TRIBUTÁRIAS, FINANCEIRAS E JUDICIAIS</v>
      </c>
      <c r="B100" s="22"/>
      <c r="C100" s="12"/>
      <c r="D100" s="22">
        <f>D57</f>
        <v>3719.1</v>
      </c>
      <c r="E100" s="10"/>
    </row>
    <row r="101" spans="1:5">
      <c r="A101" s="12" t="str">
        <f>A60</f>
        <v xml:space="preserve">TOTAL DESPESAS LIBERAÇÃO DIRETORIAS  REGIONAL </v>
      </c>
      <c r="B101" s="22"/>
      <c r="C101" s="12"/>
      <c r="D101" s="22">
        <f>D60</f>
        <v>14454.83</v>
      </c>
      <c r="E101" s="10"/>
    </row>
    <row r="102" spans="1:5">
      <c r="A102" s="12" t="str">
        <f>A76</f>
        <v>TOTAL ATIVIDADES INSTITUCIONAIS ESTATUTÁRIAS</v>
      </c>
      <c r="B102" s="22"/>
      <c r="C102" s="12"/>
      <c r="D102" s="22">
        <f>D76</f>
        <v>73989.000000000015</v>
      </c>
      <c r="E102" s="10"/>
    </row>
    <row r="103" spans="1:5">
      <c r="A103" s="12" t="str">
        <f>A81</f>
        <v>TOTAL FUNDO DE MOBILIZAÇÃO</v>
      </c>
      <c r="B103" s="22"/>
      <c r="C103" s="12"/>
      <c r="D103" s="22">
        <f>D81</f>
        <v>45420.04</v>
      </c>
      <c r="E103" s="10"/>
    </row>
    <row r="104" spans="1:5">
      <c r="A104" s="12" t="str">
        <f>A84</f>
        <v>TOTAL DOAÇÕES  PARA ENTIDADES SINDICAIS E MOVIMENTOS SOCIAIS</v>
      </c>
      <c r="B104" s="22"/>
      <c r="C104" s="12"/>
      <c r="D104" s="22">
        <f>D84</f>
        <v>4984.22</v>
      </c>
      <c r="E104" s="10"/>
    </row>
    <row r="105" spans="1:5">
      <c r="A105" s="12" t="str">
        <f>A86</f>
        <v>TOTAL FUNDO DE GREVE</v>
      </c>
      <c r="B105" s="22"/>
      <c r="C105" s="12"/>
      <c r="D105" s="22">
        <f>D86</f>
        <v>9820</v>
      </c>
      <c r="E105" s="10"/>
    </row>
    <row r="106" spans="1:5">
      <c r="A106" s="19" t="s">
        <v>14</v>
      </c>
      <c r="B106" s="20"/>
      <c r="C106" s="31"/>
      <c r="D106" s="20">
        <f>SUM(D95:D105)</f>
        <v>228069.38000000003</v>
      </c>
      <c r="E106" s="10"/>
    </row>
    <row r="107" spans="1:5">
      <c r="A107" s="19" t="s">
        <v>84</v>
      </c>
      <c r="B107" s="20"/>
      <c r="C107" s="31"/>
      <c r="D107" s="20">
        <f>D93-D106</f>
        <v>31169.899999999965</v>
      </c>
    </row>
    <row r="108" spans="1:5">
      <c r="A108" s="53" t="s">
        <v>96</v>
      </c>
      <c r="B108" s="53"/>
      <c r="C108" s="53"/>
      <c r="D108" s="53"/>
    </row>
    <row r="109" spans="1:5">
      <c r="A109" s="46" t="s">
        <v>93</v>
      </c>
      <c r="B109" s="46"/>
      <c r="C109" s="46"/>
      <c r="D109" s="46"/>
    </row>
    <row r="110" spans="1:5">
      <c r="A110" s="46" t="s">
        <v>94</v>
      </c>
      <c r="B110" s="46"/>
      <c r="C110" s="46"/>
      <c r="D110" s="46"/>
    </row>
    <row r="111" spans="1:5">
      <c r="A111" s="10"/>
      <c r="B111" s="9"/>
      <c r="C111" s="10"/>
      <c r="D111" s="10"/>
    </row>
    <row r="112" spans="1:5">
      <c r="B112" s="3"/>
    </row>
    <row r="113" spans="1:4">
      <c r="A113" s="8"/>
      <c r="B113" s="8"/>
      <c r="C113" s="8"/>
      <c r="D113" s="8"/>
    </row>
    <row r="114" spans="1:4">
      <c r="A114" s="8"/>
      <c r="B114" s="8"/>
      <c r="C114" s="8"/>
      <c r="D114" s="8"/>
    </row>
    <row r="115" spans="1:4">
      <c r="A115" s="8"/>
      <c r="B115" s="8"/>
      <c r="C115" s="8"/>
      <c r="D115" s="8"/>
    </row>
    <row r="116" spans="1:4">
      <c r="A116" s="8"/>
      <c r="B116" s="8"/>
      <c r="C116" s="8"/>
      <c r="D116" s="8"/>
    </row>
    <row r="117" spans="1:4">
      <c r="A117" s="8"/>
      <c r="B117" s="8"/>
      <c r="C117" s="8"/>
      <c r="D117" s="8"/>
    </row>
    <row r="118" spans="1:4">
      <c r="A118" s="8"/>
      <c r="B118" s="8"/>
      <c r="C118" s="8"/>
      <c r="D118" s="8"/>
    </row>
    <row r="119" spans="1:4">
      <c r="A119" s="8"/>
      <c r="B119" s="8"/>
      <c r="C119" s="8"/>
      <c r="D119" s="8"/>
    </row>
    <row r="120" spans="1:4">
      <c r="A120" s="8"/>
      <c r="B120" s="8"/>
      <c r="C120" s="8"/>
      <c r="D120" s="8"/>
    </row>
    <row r="121" spans="1:4">
      <c r="A121" s="8"/>
      <c r="B121" s="8"/>
      <c r="C121" s="8"/>
      <c r="D121" s="8"/>
    </row>
    <row r="122" spans="1:4">
      <c r="A122" s="8"/>
      <c r="B122" s="8"/>
      <c r="C122" s="8"/>
      <c r="D122" s="8"/>
    </row>
    <row r="123" spans="1:4">
      <c r="A123" s="8"/>
      <c r="B123" s="8"/>
      <c r="C123" s="8"/>
      <c r="D123" s="8"/>
    </row>
    <row r="124" spans="1:4">
      <c r="A124" s="8"/>
      <c r="B124" s="8"/>
      <c r="C124" s="8"/>
      <c r="D124" s="8"/>
    </row>
    <row r="125" spans="1:4">
      <c r="A125" s="8"/>
      <c r="B125" s="8"/>
      <c r="C125" s="8"/>
      <c r="D125" s="8"/>
    </row>
    <row r="126" spans="1:4">
      <c r="A126" s="8"/>
      <c r="B126" s="8"/>
      <c r="C126" s="8"/>
      <c r="D126" s="8"/>
    </row>
    <row r="127" spans="1:4">
      <c r="A127" s="8"/>
      <c r="B127" s="8"/>
      <c r="C127" s="8"/>
      <c r="D127" s="8"/>
    </row>
    <row r="128" spans="1:4">
      <c r="A128" s="8"/>
      <c r="B128" s="8"/>
      <c r="C128" s="8"/>
      <c r="D128" s="8"/>
    </row>
    <row r="129" spans="1:4">
      <c r="A129" s="8"/>
      <c r="B129" s="8"/>
      <c r="C129" s="8"/>
      <c r="D129" s="8"/>
    </row>
    <row r="130" spans="1:4">
      <c r="A130" s="8"/>
      <c r="B130" s="8"/>
      <c r="C130" s="8"/>
      <c r="D130" s="8"/>
    </row>
    <row r="131" spans="1:4">
      <c r="B131" s="3"/>
    </row>
    <row r="132" spans="1:4" ht="18">
      <c r="A132" s="48"/>
      <c r="B132" s="48"/>
      <c r="C132" s="48"/>
      <c r="D132" s="48"/>
    </row>
    <row r="133" spans="1:4" ht="15.75">
      <c r="A133" s="47"/>
      <c r="B133" s="47"/>
      <c r="C133" s="47"/>
      <c r="D133" s="47"/>
    </row>
    <row r="134" spans="1:4">
      <c r="A134" s="5"/>
    </row>
    <row r="135" spans="1:4">
      <c r="A135" s="1"/>
      <c r="B135" s="2"/>
      <c r="C135" s="2"/>
      <c r="D135" s="2"/>
    </row>
    <row r="136" spans="1:4">
      <c r="A136" s="7"/>
      <c r="B136" s="3"/>
      <c r="C136" s="7"/>
      <c r="D136" s="3"/>
    </row>
    <row r="137" spans="1:4">
      <c r="A137" s="7"/>
      <c r="B137" s="3"/>
      <c r="C137" s="7"/>
      <c r="D137" s="3"/>
    </row>
    <row r="138" spans="1:4">
      <c r="A138" s="1"/>
      <c r="B138" s="4"/>
      <c r="C138" s="2"/>
      <c r="D138" s="4"/>
    </row>
    <row r="140" spans="1:4">
      <c r="A140" s="1"/>
      <c r="B140" s="2"/>
      <c r="C140" s="2"/>
      <c r="D140" s="2"/>
    </row>
    <row r="141" spans="1:4">
      <c r="A141" s="7"/>
      <c r="B141" s="3"/>
      <c r="C141" s="7"/>
      <c r="D141" s="3"/>
    </row>
    <row r="142" spans="1:4">
      <c r="A142" s="6"/>
      <c r="B142" s="3"/>
      <c r="C142" s="7"/>
      <c r="D142" s="3"/>
    </row>
    <row r="143" spans="1:4">
      <c r="A143" s="6"/>
      <c r="B143" s="3"/>
      <c r="C143" s="7"/>
      <c r="D143" s="3"/>
    </row>
    <row r="144" spans="1:4">
      <c r="A144" s="7"/>
      <c r="B144" s="3"/>
      <c r="C144" s="7"/>
      <c r="D144" s="3"/>
    </row>
    <row r="145" spans="1:4">
      <c r="A145" s="7"/>
      <c r="B145" s="3"/>
      <c r="C145" s="7"/>
      <c r="D145" s="3"/>
    </row>
    <row r="146" spans="1:4">
      <c r="A146" s="7"/>
      <c r="B146" s="3"/>
      <c r="C146" s="7"/>
      <c r="D146" s="3"/>
    </row>
    <row r="147" spans="1:4">
      <c r="A147" s="7"/>
      <c r="B147" s="3"/>
      <c r="C147" s="7"/>
      <c r="D147" s="3"/>
    </row>
    <row r="148" spans="1:4">
      <c r="A148" s="7"/>
      <c r="B148" s="3"/>
      <c r="C148" s="7"/>
      <c r="D148" s="3"/>
    </row>
    <row r="149" spans="1:4">
      <c r="A149" s="1"/>
      <c r="B149" s="4"/>
      <c r="C149" s="2"/>
      <c r="D149" s="4"/>
    </row>
    <row r="151" spans="1:4">
      <c r="A151" s="1"/>
      <c r="B151" s="2"/>
      <c r="C151" s="2"/>
      <c r="D151" s="2"/>
    </row>
    <row r="152" spans="1:4">
      <c r="A152" s="7"/>
      <c r="B152" s="3"/>
      <c r="C152" s="7"/>
      <c r="D152" s="3"/>
    </row>
    <row r="153" spans="1:4">
      <c r="A153" s="7"/>
      <c r="B153" s="3"/>
      <c r="C153" s="7"/>
      <c r="D153" s="3"/>
    </row>
    <row r="154" spans="1:4">
      <c r="A154" s="1"/>
      <c r="B154" s="4"/>
      <c r="C154" s="2"/>
      <c r="D154" s="4"/>
    </row>
    <row r="157" spans="1:4">
      <c r="A157" s="50"/>
      <c r="B157" s="50"/>
      <c r="C157" s="50"/>
      <c r="D157" s="50"/>
    </row>
    <row r="161" spans="1:4" ht="14.25" customHeight="1">
      <c r="A161" s="50"/>
      <c r="B161" s="50"/>
      <c r="C161" s="50"/>
      <c r="D161" s="50"/>
    </row>
    <row r="162" spans="1:4">
      <c r="A162" s="50"/>
      <c r="B162" s="50"/>
      <c r="C162" s="50"/>
      <c r="D162" s="50"/>
    </row>
    <row r="166" spans="1:4">
      <c r="A166" s="50"/>
      <c r="B166" s="50"/>
      <c r="C166" s="50"/>
      <c r="D166" s="50"/>
    </row>
    <row r="167" spans="1:4">
      <c r="A167" s="50"/>
      <c r="B167" s="50"/>
      <c r="C167" s="50"/>
      <c r="D167" s="50"/>
    </row>
  </sheetData>
  <mergeCells count="25">
    <mergeCell ref="A82:B82"/>
    <mergeCell ref="A77:D77"/>
    <mergeCell ref="A1:D1"/>
    <mergeCell ref="A2:D2"/>
    <mergeCell ref="A4:D4"/>
    <mergeCell ref="A61:B61"/>
    <mergeCell ref="A15:D15"/>
    <mergeCell ref="A42:D42"/>
    <mergeCell ref="A54:B54"/>
    <mergeCell ref="A48:B48"/>
    <mergeCell ref="A58:D58"/>
    <mergeCell ref="A9:D9"/>
    <mergeCell ref="A29:D29"/>
    <mergeCell ref="A133:D133"/>
    <mergeCell ref="A132:D132"/>
    <mergeCell ref="A88:D88"/>
    <mergeCell ref="A167:D167"/>
    <mergeCell ref="A166:D166"/>
    <mergeCell ref="A162:D162"/>
    <mergeCell ref="A161:D161"/>
    <mergeCell ref="A157:D157"/>
    <mergeCell ref="A89:B89"/>
    <mergeCell ref="A99:B99"/>
    <mergeCell ref="A94:B94"/>
    <mergeCell ref="A108:D108"/>
  </mergeCells>
  <pageMargins left="0.31496062992125984" right="0.31496062992125984" top="0.59055118110236227" bottom="0.59055118110236227" header="0" footer="0"/>
  <pageSetup paperSize="9" fitToWidth="0" fitToHeight="0" pageOrder="overThenDown" orientation="portrait" r:id="rId1"/>
  <headerFooter alignWithMargins="0">
    <oddFooter>&amp;C&amp;10Página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DEMONSTRATIVO DE RESULTADO </vt:lpstr>
      <vt:lpstr>'DEMONSTRATIVO DE RESULTADO 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SOHO</dc:creator>
  <cp:lastModifiedBy>Meu Computador</cp:lastModifiedBy>
  <cp:revision>7</cp:revision>
  <cp:lastPrinted>2019-04-11T18:34:42Z</cp:lastPrinted>
  <dcterms:created xsi:type="dcterms:W3CDTF">2012-10-26T23:09:03Z</dcterms:created>
  <dcterms:modified xsi:type="dcterms:W3CDTF">2019-04-18T17:23:51Z</dcterms:modified>
</cp:coreProperties>
</file>